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4F02_RUH_1.NAM\Desktop\"/>
    </mc:Choice>
  </mc:AlternateContent>
  <xr:revisionPtr revIDLastSave="0" documentId="13_ncr:1_{9EAD0AB3-06AA-45BD-A0E0-B057E58846BB}" xr6:coauthVersionLast="45" xr6:coauthVersionMax="45" xr10:uidLastSave="{00000000-0000-0000-0000-000000000000}"/>
  <bookViews>
    <workbookView xWindow="-120" yWindow="-120" windowWidth="29040" windowHeight="15840" tabRatio="724" activeTab="2" xr2:uid="{00000000-000D-0000-FFFF-FFFF00000000}"/>
  </bookViews>
  <sheets>
    <sheet name="3-илова ДМН" sheetId="9" r:id="rId1"/>
    <sheet name="4 илова ДМН" sheetId="11" r:id="rId2"/>
    <sheet name="5 илова ДМН" sheetId="14" r:id="rId3"/>
  </sheets>
  <definedNames>
    <definedName name="_xlnm.Print_Titles" localSheetId="1">'4 илова ДМН'!$5:$6</definedName>
    <definedName name="_xlnm.Print_Titles" localSheetId="2">'5 илова ДМН'!$5:$6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14" l="1"/>
  <c r="L20" i="14"/>
  <c r="L15" i="14"/>
  <c r="L14" i="14"/>
  <c r="L13" i="14"/>
  <c r="L12" i="14"/>
  <c r="L11" i="14"/>
  <c r="L16" i="14" l="1"/>
  <c r="L10" i="14"/>
  <c r="L9" i="14"/>
  <c r="L8" i="14"/>
  <c r="L18" i="14"/>
  <c r="L17" i="14"/>
  <c r="L19" i="14"/>
  <c r="L7" i="14"/>
  <c r="L8" i="11"/>
  <c r="D7" i="9" l="1"/>
  <c r="E7" i="9" l="1"/>
  <c r="L7" i="11" l="1"/>
  <c r="A8" i="11"/>
  <c r="E10" i="9" l="1"/>
  <c r="E6" i="9" s="1"/>
  <c r="D6" i="9"/>
</calcChain>
</file>

<file path=xl/sharedStrings.xml><?xml version="1.0" encoding="utf-8"?>
<sst xmlns="http://schemas.openxmlformats.org/spreadsheetml/2006/main" count="191" uniqueCount="88">
  <si>
    <t>М А Ъ Л У М О Т</t>
  </si>
  <si>
    <t>МЛН.СЎМ</t>
  </si>
  <si>
    <t>Т/р</t>
  </si>
  <si>
    <t>Ҳисобот даври</t>
  </si>
  <si>
    <t>Йўналишлари</t>
  </si>
  <si>
    <t>Товар (иш ва хизмат)лар харид қилиш учун тузилган шартномалар</t>
  </si>
  <si>
    <t>Молиялаштириш манбаси</t>
  </si>
  <si>
    <t>Сони</t>
  </si>
  <si>
    <t>Суммаси</t>
  </si>
  <si>
    <t>Х</t>
  </si>
  <si>
    <t>Жами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</si>
  <si>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</si>
  <si>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</si>
  <si>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</si>
  <si>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</si>
  <si>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Пудратчи тўғрисида маълумотлар</t>
  </si>
  <si>
    <t>Корхона СТИРи</t>
  </si>
  <si>
    <t>Пудратчи номи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</si>
  <si>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</si>
  <si>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</si>
  <si>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</si>
  <si>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</si>
  <si>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</si>
  <si>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</si>
  <si>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</si>
  <si>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
(минг сўм)</t>
  </si>
  <si>
    <t>http://shop.uzex.uz</t>
  </si>
  <si>
    <t>шт</t>
  </si>
  <si>
    <t>пачка</t>
  </si>
  <si>
    <t>Бюджет</t>
  </si>
  <si>
    <t>1-чорак</t>
  </si>
  <si>
    <t>2-чорак</t>
  </si>
  <si>
    <t>http://cooperation.uz</t>
  </si>
  <si>
    <t>бюджет</t>
  </si>
  <si>
    <t>Компьютерный моноблок</t>
  </si>
  <si>
    <t>"Наманган канцеляриялари"МЧЖ</t>
  </si>
  <si>
    <t>Скоросшиватель</t>
  </si>
  <si>
    <t>3-чорак</t>
  </si>
  <si>
    <t>4-чорак</t>
  </si>
  <si>
    <t>"Qadirdon Hamjihat Dustlik" МЧЖ</t>
  </si>
  <si>
    <t>Январь-март</t>
  </si>
  <si>
    <t>ЯТТ Садриддинов Хусанбой Аплиддинович</t>
  </si>
  <si>
    <t>32107922130055</t>
  </si>
  <si>
    <t>Папка</t>
  </si>
  <si>
    <t>упаковка</t>
  </si>
  <si>
    <t>ООО BEK TANHO TRADE</t>
  </si>
  <si>
    <t>Бумага для офисной техники белая</t>
  </si>
  <si>
    <t>ЧП HELION 77</t>
  </si>
  <si>
    <t>Лот №22111008164984 шартнома №158057</t>
  </si>
  <si>
    <t>Диван</t>
  </si>
  <si>
    <t>Лот №22110014315792 шартнома №2</t>
  </si>
  <si>
    <t>ЯТТ "Тожибоев Улугбек Сайфиддин угли"</t>
  </si>
  <si>
    <t>2022 йил январь-июнь ойларида Наманган вилояти давлат молиявий назорат бошқармаси томонидан кам баҳоли ва тез эскирувчи буюмлар 
харид қилиш учун ўтказилган танловлар (тендерлар) ва амалга оширилган давлат харидлари тўғрисидаги</t>
  </si>
  <si>
    <t>2022 йил январ-июн ойларида Наманган вилояти давлат молиявий назорат бошқармаси томонидан асосий воситалар 
харид қилиш учун ўтказилган танловлар (тендерлар) ва амалга оширилган давлат харидлари тўғрисидаги</t>
  </si>
  <si>
    <t>2022 йил январ-июн ҳолатига Наманган вилояти Давлат молиявий назорат бошқармаси томонидан ўтказилган 
танловлар (тендерлар) ва амалга оширилган давлат харидлари тўғрисидаги</t>
  </si>
  <si>
    <t>Лот № 22111008226548 ДОГОВОР № 209084</t>
  </si>
  <si>
    <t>"Нафосат Гушт-сут савдо харид"</t>
  </si>
  <si>
    <t>Ручка канцелярская</t>
  </si>
  <si>
    <t>Лот № 22111008366579 ДОГОВОР № 325318</t>
  </si>
  <si>
    <t>"Давр даврон" МЧЖ</t>
  </si>
  <si>
    <t>апрел-июн</t>
  </si>
  <si>
    <t>Дырокол</t>
  </si>
  <si>
    <t>Лот № 22111008366456 ДОГОВОР № 325228</t>
  </si>
  <si>
    <t>Лот № 22111008365985 ДОГОВОР № 324823</t>
  </si>
  <si>
    <t>Степлер</t>
  </si>
  <si>
    <t>Лот №22111008365334 ДОГОВОР № 324441</t>
  </si>
  <si>
    <t>Лот № 22111008375850 ДОГОВОР № 333083</t>
  </si>
  <si>
    <t>Стикер</t>
  </si>
  <si>
    <t>Лот № 22111008375820 ДОГОВОР № 333042</t>
  </si>
  <si>
    <t>ООО JAUMKANS PAPER</t>
  </si>
  <si>
    <t>Бумага для заметок</t>
  </si>
  <si>
    <t>Лот № 22111008375777 ДОГОВОР № 333012</t>
  </si>
  <si>
    <t>"MUZAFFARANVAR BIZNES" МЧЖ</t>
  </si>
  <si>
    <t>Скрепки металлические</t>
  </si>
  <si>
    <t>Лот №22111008375714 ДОГОВОР № 332962</t>
  </si>
  <si>
    <t>OOO"POWER MAX GROUP"</t>
  </si>
  <si>
    <t>Блокнот</t>
  </si>
  <si>
    <t>Лот №22111008375664 ДОГОВОР № 332907</t>
  </si>
  <si>
    <t>Бумага самоклеющаяся</t>
  </si>
  <si>
    <t>Лот № 22111008375604 ДОГОВОР № 332907</t>
  </si>
  <si>
    <t>Карандаши простые и цветные с грифелями в твердой оболочке</t>
  </si>
  <si>
    <t>Лот № 22111008388270 ДОГОВОР № 343110</t>
  </si>
  <si>
    <t>Салфетки (текстильные)</t>
  </si>
  <si>
    <t>Лот № 22111008389596 ДОГОВОР № 344399</t>
  </si>
  <si>
    <t>Лот №22111008402059 ДОГОВОР № 354305</t>
  </si>
  <si>
    <t>Шины пневматические для легкового автомобиля</t>
  </si>
  <si>
    <t>Лот №22111008403738 ДОГОВОР № 355652</t>
  </si>
  <si>
    <t>ултра софт транс сервис МЧЖ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</si>
</sst>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₽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b/>
      <sz val="15"/>
      <color rgb="FF002060"/>
      <name val="Times New Roman"/>
      <family val="1"/>
      <charset val="204"/>
    </font>
    <font>
      <sz val="12"/>
      <color rgb="FFFFFF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/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/>
      <diagonal/>
    </border>
    <border>
      <left style="thin">
        <color rgb="FF0070C0"/>
      </left>
      <right style="thin">
        <color rgb="FF0070C0"/>
      </right>
      <top style="hair">
        <color rgb="FF0070C0"/>
      </top>
      <bottom/>
      <diagonal/>
    </border>
    <border>
      <left style="thin">
        <color rgb="FF0070C0"/>
      </left>
      <right style="medium">
        <color rgb="FF0070C0"/>
      </right>
      <top style="hair">
        <color rgb="FF0070C0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/>
    <xf numFmtId="49" fontId="1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cooperation.uz/" TargetMode="External"/><Relationship Id="rId1" Type="http://schemas.openxmlformats.org/officeDocument/2006/relationships/hyperlink" Target="http://cooperation.uz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shop.uzex.uz/" TargetMode="External"/><Relationship Id="rId13" Type="http://schemas.openxmlformats.org/officeDocument/2006/relationships/hyperlink" Target="http://shop.uzex.uz/" TargetMode="External"/><Relationship Id="rId3" Type="http://schemas.openxmlformats.org/officeDocument/2006/relationships/hyperlink" Target="http://shop.uzex.uz/" TargetMode="External"/><Relationship Id="rId7" Type="http://schemas.openxmlformats.org/officeDocument/2006/relationships/hyperlink" Target="http://shop.uzex.uz/" TargetMode="External"/><Relationship Id="rId12" Type="http://schemas.openxmlformats.org/officeDocument/2006/relationships/hyperlink" Target="http://shop.uzex.uz/" TargetMode="External"/><Relationship Id="rId2" Type="http://schemas.openxmlformats.org/officeDocument/2006/relationships/hyperlink" Target="http://shop.uzex.uz/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http://shop.uzex.uz/" TargetMode="External"/><Relationship Id="rId6" Type="http://schemas.openxmlformats.org/officeDocument/2006/relationships/hyperlink" Target="http://shop.uzex.uz/" TargetMode="External"/><Relationship Id="rId11" Type="http://schemas.openxmlformats.org/officeDocument/2006/relationships/hyperlink" Target="http://shop.uzex.uz/" TargetMode="External"/><Relationship Id="rId5" Type="http://schemas.openxmlformats.org/officeDocument/2006/relationships/hyperlink" Target="http://shop.uzex.uz/" TargetMode="External"/><Relationship Id="rId15" Type="http://schemas.openxmlformats.org/officeDocument/2006/relationships/hyperlink" Target="http://shop.uzex.uz/" TargetMode="External"/><Relationship Id="rId10" Type="http://schemas.openxmlformats.org/officeDocument/2006/relationships/hyperlink" Target="http://shop.uzex.uz/" TargetMode="External"/><Relationship Id="rId4" Type="http://schemas.openxmlformats.org/officeDocument/2006/relationships/hyperlink" Target="http://shop.uzex.uz/" TargetMode="External"/><Relationship Id="rId9" Type="http://schemas.openxmlformats.org/officeDocument/2006/relationships/hyperlink" Target="http://shop.uzex.uz/" TargetMode="External"/><Relationship Id="rId14" Type="http://schemas.openxmlformats.org/officeDocument/2006/relationships/hyperlink" Target="http://shop.uzex.u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5"/>
  <sheetViews>
    <sheetView zoomScale="85" zoomScaleNormal="85" workbookViewId="0">
      <selection activeCell="C3" sqref="C3"/>
    </sheetView>
  </sheetViews>
  <sheetFormatPr defaultRowHeight="18.75" x14ac:dyDescent="0.25"/>
  <cols>
    <col min="1" max="1" width="7.5703125" style="1" customWidth="1"/>
    <col min="2" max="2" width="35.28515625" style="1" customWidth="1"/>
    <col min="3" max="3" width="69.85546875" style="1" customWidth="1"/>
    <col min="4" max="5" width="18.85546875" style="1" customWidth="1"/>
    <col min="6" max="6" width="28.85546875" style="1" customWidth="1"/>
    <col min="7" max="16384" width="9.140625" style="1"/>
  </cols>
  <sheetData>
    <row r="1" spans="1:6" ht="60" customHeight="1" x14ac:dyDescent="0.25">
      <c r="A1" s="71" t="s">
        <v>54</v>
      </c>
      <c r="B1" s="71"/>
      <c r="C1" s="71"/>
      <c r="D1" s="71"/>
      <c r="E1" s="71"/>
      <c r="F1" s="71"/>
    </row>
    <row r="2" spans="1:6" ht="19.5" x14ac:dyDescent="0.25">
      <c r="A2" s="72" t="s">
        <v>0</v>
      </c>
      <c r="B2" s="72"/>
      <c r="C2" s="72"/>
      <c r="D2" s="72"/>
      <c r="E2" s="72"/>
      <c r="F2" s="72"/>
    </row>
    <row r="3" spans="1:6" ht="19.5" thickBot="1" x14ac:dyDescent="0.3">
      <c r="F3" s="7" t="s">
        <v>1</v>
      </c>
    </row>
    <row r="4" spans="1:6" ht="51.75" customHeight="1" x14ac:dyDescent="0.25">
      <c r="A4" s="61" t="s">
        <v>2</v>
      </c>
      <c r="B4" s="64" t="s">
        <v>3</v>
      </c>
      <c r="C4" s="64" t="s">
        <v>4</v>
      </c>
      <c r="D4" s="64" t="s">
        <v>5</v>
      </c>
      <c r="E4" s="64"/>
      <c r="F4" s="73" t="s">
        <v>6</v>
      </c>
    </row>
    <row r="5" spans="1:6" ht="31.5" customHeight="1" thickBot="1" x14ac:dyDescent="0.3">
      <c r="A5" s="63"/>
      <c r="B5" s="66"/>
      <c r="C5" s="66"/>
      <c r="D5" s="37" t="s">
        <v>7</v>
      </c>
      <c r="E5" s="37" t="s">
        <v>8</v>
      </c>
      <c r="F5" s="74"/>
    </row>
    <row r="6" spans="1:6" x14ac:dyDescent="0.25">
      <c r="A6" s="61" t="s">
        <v>9</v>
      </c>
      <c r="B6" s="64" t="s">
        <v>10</v>
      </c>
      <c r="C6" s="19" t="s">
        <v>11</v>
      </c>
      <c r="D6" s="20">
        <f>+D10</f>
        <v>2</v>
      </c>
      <c r="E6" s="27">
        <f>+E10</f>
        <v>28.645008000000001</v>
      </c>
      <c r="F6" s="38" t="s">
        <v>29</v>
      </c>
    </row>
    <row r="7" spans="1:6" x14ac:dyDescent="0.25">
      <c r="A7" s="62"/>
      <c r="B7" s="65"/>
      <c r="C7" s="8" t="s">
        <v>12</v>
      </c>
      <c r="D7" s="9">
        <f>+D19+D23</f>
        <v>0</v>
      </c>
      <c r="E7" s="28">
        <f>+E19+E23</f>
        <v>0</v>
      </c>
      <c r="F7" s="10" t="s">
        <v>29</v>
      </c>
    </row>
    <row r="8" spans="1:6" x14ac:dyDescent="0.25">
      <c r="A8" s="62"/>
      <c r="B8" s="65"/>
      <c r="C8" s="8" t="s">
        <v>13</v>
      </c>
      <c r="D8" s="9"/>
      <c r="E8" s="28"/>
      <c r="F8" s="10"/>
    </row>
    <row r="9" spans="1:6" ht="19.5" thickBot="1" x14ac:dyDescent="0.3">
      <c r="A9" s="63"/>
      <c r="B9" s="66"/>
      <c r="C9" s="21" t="s">
        <v>14</v>
      </c>
      <c r="D9" s="22"/>
      <c r="E9" s="29"/>
      <c r="F9" s="39"/>
    </row>
    <row r="10" spans="1:6" x14ac:dyDescent="0.25">
      <c r="A10" s="61">
        <v>1</v>
      </c>
      <c r="B10" s="67" t="s">
        <v>30</v>
      </c>
      <c r="C10" s="23" t="s">
        <v>11</v>
      </c>
      <c r="D10" s="24">
        <v>2</v>
      </c>
      <c r="E10" s="30">
        <f>+('4 илова ДМН'!L7+'4 илова ДМН'!L8)/1000</f>
        <v>28.645008000000001</v>
      </c>
      <c r="F10" s="25" t="s">
        <v>29</v>
      </c>
    </row>
    <row r="11" spans="1:6" x14ac:dyDescent="0.25">
      <c r="A11" s="62"/>
      <c r="B11" s="68"/>
      <c r="C11" s="11" t="s">
        <v>12</v>
      </c>
      <c r="D11" s="12"/>
      <c r="E11" s="31"/>
      <c r="F11" s="13"/>
    </row>
    <row r="12" spans="1:6" x14ac:dyDescent="0.25">
      <c r="A12" s="62"/>
      <c r="B12" s="68"/>
      <c r="C12" s="11" t="s">
        <v>13</v>
      </c>
      <c r="D12" s="12"/>
      <c r="E12" s="31"/>
      <c r="F12" s="13"/>
    </row>
    <row r="13" spans="1:6" ht="19.5" thickBot="1" x14ac:dyDescent="0.3">
      <c r="A13" s="63"/>
      <c r="B13" s="69"/>
      <c r="C13" s="14" t="s">
        <v>14</v>
      </c>
      <c r="D13" s="26"/>
      <c r="E13" s="32"/>
      <c r="F13" s="15"/>
    </row>
    <row r="14" spans="1:6" x14ac:dyDescent="0.25">
      <c r="A14" s="70">
        <v>2</v>
      </c>
      <c r="B14" s="75" t="s">
        <v>31</v>
      </c>
      <c r="C14" s="16" t="s">
        <v>11</v>
      </c>
      <c r="D14" s="17"/>
      <c r="E14" s="33"/>
      <c r="F14" s="18"/>
    </row>
    <row r="15" spans="1:6" x14ac:dyDescent="0.25">
      <c r="A15" s="62"/>
      <c r="B15" s="68"/>
      <c r="C15" s="11" t="s">
        <v>12</v>
      </c>
      <c r="D15" s="12">
        <v>15</v>
      </c>
      <c r="E15" s="31">
        <v>7916</v>
      </c>
      <c r="F15" s="13" t="s">
        <v>29</v>
      </c>
    </row>
    <row r="16" spans="1:6" x14ac:dyDescent="0.25">
      <c r="A16" s="62"/>
      <c r="B16" s="68"/>
      <c r="C16" s="11" t="s">
        <v>13</v>
      </c>
      <c r="D16" s="41"/>
      <c r="E16" s="41"/>
      <c r="F16" s="13"/>
    </row>
    <row r="17" spans="1:6" ht="19.5" thickBot="1" x14ac:dyDescent="0.3">
      <c r="A17" s="63"/>
      <c r="B17" s="69"/>
      <c r="C17" s="14" t="s">
        <v>14</v>
      </c>
      <c r="D17" s="42"/>
      <c r="E17" s="42"/>
      <c r="F17" s="15"/>
    </row>
    <row r="18" spans="1:6" x14ac:dyDescent="0.25">
      <c r="A18" s="70">
        <v>3</v>
      </c>
      <c r="B18" s="75" t="s">
        <v>37</v>
      </c>
      <c r="C18" s="16" t="s">
        <v>11</v>
      </c>
      <c r="D18" s="17"/>
      <c r="E18" s="33"/>
      <c r="F18" s="18"/>
    </row>
    <row r="19" spans="1:6" x14ac:dyDescent="0.25">
      <c r="A19" s="62"/>
      <c r="B19" s="68"/>
      <c r="C19" s="11" t="s">
        <v>12</v>
      </c>
      <c r="D19" s="12"/>
      <c r="E19" s="31"/>
      <c r="F19" s="13"/>
    </row>
    <row r="20" spans="1:6" x14ac:dyDescent="0.25">
      <c r="A20" s="62"/>
      <c r="B20" s="68"/>
      <c r="C20" s="11" t="s">
        <v>13</v>
      </c>
      <c r="D20" s="47"/>
      <c r="E20" s="47"/>
      <c r="F20" s="13"/>
    </row>
    <row r="21" spans="1:6" ht="19.5" thickBot="1" x14ac:dyDescent="0.3">
      <c r="A21" s="63"/>
      <c r="B21" s="69"/>
      <c r="C21" s="14" t="s">
        <v>14</v>
      </c>
      <c r="D21" s="48"/>
      <c r="E21" s="48"/>
      <c r="F21" s="15"/>
    </row>
    <row r="22" spans="1:6" x14ac:dyDescent="0.25">
      <c r="A22" s="70">
        <v>4</v>
      </c>
      <c r="B22" s="75" t="s">
        <v>38</v>
      </c>
      <c r="C22" s="16" t="s">
        <v>11</v>
      </c>
      <c r="D22" s="17"/>
      <c r="E22" s="33"/>
      <c r="F22" s="18"/>
    </row>
    <row r="23" spans="1:6" x14ac:dyDescent="0.25">
      <c r="A23" s="62"/>
      <c r="B23" s="68"/>
      <c r="C23" s="11" t="s">
        <v>12</v>
      </c>
      <c r="D23" s="12"/>
      <c r="E23" s="31"/>
      <c r="F23" s="13"/>
    </row>
    <row r="24" spans="1:6" x14ac:dyDescent="0.25">
      <c r="A24" s="62"/>
      <c r="B24" s="68"/>
      <c r="C24" s="11" t="s">
        <v>13</v>
      </c>
      <c r="D24" s="47"/>
      <c r="E24" s="47"/>
      <c r="F24" s="13"/>
    </row>
    <row r="25" spans="1:6" ht="19.5" thickBot="1" x14ac:dyDescent="0.3">
      <c r="A25" s="63"/>
      <c r="B25" s="69"/>
      <c r="C25" s="14" t="s">
        <v>14</v>
      </c>
      <c r="D25" s="48"/>
      <c r="E25" s="48"/>
      <c r="F25" s="15"/>
    </row>
  </sheetData>
  <mergeCells count="17">
    <mergeCell ref="A1:F1"/>
    <mergeCell ref="A2:F2"/>
    <mergeCell ref="A4:A5"/>
    <mergeCell ref="B4:B5"/>
    <mergeCell ref="C4:C5"/>
    <mergeCell ref="D4:E4"/>
    <mergeCell ref="F4:F5"/>
    <mergeCell ref="A18:A21"/>
    <mergeCell ref="B18:B21"/>
    <mergeCell ref="A22:A25"/>
    <mergeCell ref="B22:B25"/>
    <mergeCell ref="A6:A9"/>
    <mergeCell ref="B6:B9"/>
    <mergeCell ref="A10:A13"/>
    <mergeCell ref="B10:B13"/>
    <mergeCell ref="A14:A17"/>
    <mergeCell ref="B14:B17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7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L8"/>
  <sheetViews>
    <sheetView zoomScale="85" zoomScaleNormal="85" workbookViewId="0">
      <selection activeCell="I7" sqref="I7"/>
    </sheetView>
  </sheetViews>
  <sheetFormatPr defaultRowHeight="18.75" x14ac:dyDescent="0.25"/>
  <cols>
    <col min="1" max="1" width="7.5703125" style="1" customWidth="1"/>
    <col min="2" max="2" width="37.140625" style="1" customWidth="1"/>
    <col min="3" max="3" width="32.7109375" style="1" bestFit="1" customWidth="1"/>
    <col min="4" max="4" width="21.7109375" style="1" bestFit="1" customWidth="1"/>
    <col min="5" max="6" width="25.140625" style="1" customWidth="1"/>
    <col min="7" max="7" width="21.7109375" style="1" customWidth="1"/>
    <col min="8" max="8" width="19.28515625" style="1" customWidth="1"/>
    <col min="9" max="12" width="29.140625" style="1" customWidth="1"/>
    <col min="13" max="16384" width="9.140625" style="1"/>
  </cols>
  <sheetData>
    <row r="1" spans="1:12" ht="77.25" customHeight="1" x14ac:dyDescent="0.25">
      <c r="A1" s="71" t="s">
        <v>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9.5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4" spans="1:12" ht="19.5" thickBot="1" x14ac:dyDescent="0.3"/>
    <row r="5" spans="1:12" ht="63" customHeight="1" x14ac:dyDescent="0.25">
      <c r="A5" s="61" t="s">
        <v>2</v>
      </c>
      <c r="B5" s="64" t="s">
        <v>3</v>
      </c>
      <c r="C5" s="64" t="s">
        <v>18</v>
      </c>
      <c r="D5" s="64" t="s">
        <v>19</v>
      </c>
      <c r="E5" s="64" t="s">
        <v>20</v>
      </c>
      <c r="F5" s="64" t="s">
        <v>21</v>
      </c>
      <c r="G5" s="64" t="s">
        <v>15</v>
      </c>
      <c r="H5" s="64"/>
      <c r="I5" s="64" t="s">
        <v>22</v>
      </c>
      <c r="J5" s="64" t="s">
        <v>23</v>
      </c>
      <c r="K5" s="64" t="s">
        <v>24</v>
      </c>
      <c r="L5" s="73" t="s">
        <v>25</v>
      </c>
    </row>
    <row r="6" spans="1:12" ht="72" customHeight="1" thickBot="1" x14ac:dyDescent="0.3">
      <c r="A6" s="76"/>
      <c r="B6" s="77"/>
      <c r="C6" s="77"/>
      <c r="D6" s="77"/>
      <c r="E6" s="77"/>
      <c r="F6" s="77"/>
      <c r="G6" s="46" t="s">
        <v>17</v>
      </c>
      <c r="H6" s="46" t="s">
        <v>16</v>
      </c>
      <c r="I6" s="77"/>
      <c r="J6" s="77"/>
      <c r="K6" s="77"/>
      <c r="L6" s="78"/>
    </row>
    <row r="7" spans="1:12" ht="62.25" customHeight="1" x14ac:dyDescent="0.25">
      <c r="A7" s="36">
        <v>1</v>
      </c>
      <c r="B7" s="40" t="s">
        <v>40</v>
      </c>
      <c r="C7" s="50" t="s">
        <v>34</v>
      </c>
      <c r="D7" s="40" t="s">
        <v>33</v>
      </c>
      <c r="E7" s="40" t="s">
        <v>32</v>
      </c>
      <c r="F7" s="40" t="s">
        <v>48</v>
      </c>
      <c r="G7" s="50" t="s">
        <v>39</v>
      </c>
      <c r="H7" s="40">
        <v>307776176</v>
      </c>
      <c r="I7" s="40" t="s">
        <v>27</v>
      </c>
      <c r="J7" s="40">
        <v>1</v>
      </c>
      <c r="K7" s="34">
        <v>23500000</v>
      </c>
      <c r="L7" s="35">
        <f>+J7*K7/1000</f>
        <v>23500</v>
      </c>
    </row>
    <row r="8" spans="1:12" ht="75" customHeight="1" thickBot="1" x14ac:dyDescent="0.3">
      <c r="A8" s="45">
        <f>1+A7</f>
        <v>2</v>
      </c>
      <c r="B8" s="44" t="s">
        <v>40</v>
      </c>
      <c r="C8" s="44" t="s">
        <v>49</v>
      </c>
      <c r="D8" s="44" t="s">
        <v>33</v>
      </c>
      <c r="E8" s="44" t="s">
        <v>32</v>
      </c>
      <c r="F8" s="49" t="s">
        <v>50</v>
      </c>
      <c r="G8" s="49" t="s">
        <v>51</v>
      </c>
      <c r="H8" s="49">
        <v>555559503</v>
      </c>
      <c r="I8" s="44" t="s">
        <v>27</v>
      </c>
      <c r="J8" s="44">
        <v>4.4000000000000004</v>
      </c>
      <c r="K8" s="43">
        <v>1169320</v>
      </c>
      <c r="L8" s="43">
        <f>+J8*K8/1000</f>
        <v>5145.0079999999998</v>
      </c>
    </row>
  </sheetData>
  <mergeCells count="13">
    <mergeCell ref="A1:L1"/>
    <mergeCell ref="A2:L2"/>
    <mergeCell ref="A5:A6"/>
    <mergeCell ref="B5:B6"/>
    <mergeCell ref="C5:C6"/>
    <mergeCell ref="D5:D6"/>
    <mergeCell ref="E5:E6"/>
    <mergeCell ref="G5:H5"/>
    <mergeCell ref="I5:I6"/>
    <mergeCell ref="J5:J6"/>
    <mergeCell ref="L5:L6"/>
    <mergeCell ref="F5:F6"/>
    <mergeCell ref="K5:K6"/>
  </mergeCells>
  <hyperlinks>
    <hyperlink ref="E7" r:id="rId1" xr:uid="{00000000-0004-0000-0400-000000000000}"/>
    <hyperlink ref="E8" r:id="rId2" xr:uid="{00000000-0004-0000-0400-000001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45" orientation="landscape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N21"/>
  <sheetViews>
    <sheetView tabSelected="1" topLeftCell="A7" zoomScale="85" zoomScaleNormal="85" workbookViewId="0">
      <selection activeCell="A5" sqref="A5:L21"/>
    </sheetView>
  </sheetViews>
  <sheetFormatPr defaultRowHeight="18.75" x14ac:dyDescent="0.25"/>
  <cols>
    <col min="1" max="1" width="7.5703125" style="1" customWidth="1"/>
    <col min="2" max="2" width="37.140625" style="1" customWidth="1"/>
    <col min="3" max="3" width="32.7109375" style="1" bestFit="1" customWidth="1"/>
    <col min="4" max="4" width="21.7109375" style="1" bestFit="1" customWidth="1"/>
    <col min="5" max="5" width="27.85546875" style="1" customWidth="1"/>
    <col min="6" max="6" width="28.28515625" style="1" customWidth="1"/>
    <col min="7" max="7" width="38.5703125" style="1" customWidth="1"/>
    <col min="8" max="8" width="27.85546875" style="1" customWidth="1"/>
    <col min="9" max="9" width="29.140625" style="1" customWidth="1"/>
    <col min="10" max="12" width="29.140625" style="2" customWidth="1"/>
    <col min="13" max="13" width="10.5703125" style="1" bestFit="1" customWidth="1"/>
    <col min="14" max="16384" width="9.140625" style="1"/>
  </cols>
  <sheetData>
    <row r="1" spans="1:14" ht="63" customHeight="1" x14ac:dyDescent="0.25">
      <c r="A1" s="71" t="s">
        <v>52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4" ht="19.5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4" x14ac:dyDescent="0.25">
      <c r="B3" s="51"/>
    </row>
    <row r="4" spans="1:14" ht="19.5" thickBot="1" x14ac:dyDescent="0.3"/>
    <row r="5" spans="1:14" ht="49.5" customHeight="1" x14ac:dyDescent="0.25">
      <c r="A5" s="61" t="s">
        <v>2</v>
      </c>
      <c r="B5" s="64" t="s">
        <v>3</v>
      </c>
      <c r="C5" s="64" t="s">
        <v>18</v>
      </c>
      <c r="D5" s="64" t="s">
        <v>19</v>
      </c>
      <c r="E5" s="64" t="s">
        <v>20</v>
      </c>
      <c r="F5" s="64" t="s">
        <v>21</v>
      </c>
      <c r="G5" s="64" t="s">
        <v>15</v>
      </c>
      <c r="H5" s="64"/>
      <c r="I5" s="64" t="s">
        <v>22</v>
      </c>
      <c r="J5" s="79" t="s">
        <v>23</v>
      </c>
      <c r="K5" s="79" t="s">
        <v>24</v>
      </c>
      <c r="L5" s="81" t="s">
        <v>25</v>
      </c>
    </row>
    <row r="6" spans="1:14" ht="62.25" customHeight="1" thickBot="1" x14ac:dyDescent="0.3">
      <c r="A6" s="63"/>
      <c r="B6" s="66"/>
      <c r="C6" s="66"/>
      <c r="D6" s="66"/>
      <c r="E6" s="66"/>
      <c r="F6" s="66"/>
      <c r="G6" s="58" t="s">
        <v>17</v>
      </c>
      <c r="H6" s="58" t="s">
        <v>16</v>
      </c>
      <c r="I6" s="66"/>
      <c r="J6" s="80"/>
      <c r="K6" s="80"/>
      <c r="L6" s="82"/>
    </row>
    <row r="7" spans="1:14" ht="37.5" x14ac:dyDescent="0.25">
      <c r="A7" s="57">
        <v>1</v>
      </c>
      <c r="B7" s="59" t="s">
        <v>60</v>
      </c>
      <c r="C7" s="59" t="s">
        <v>46</v>
      </c>
      <c r="D7" s="59" t="s">
        <v>29</v>
      </c>
      <c r="E7" s="59" t="s">
        <v>26</v>
      </c>
      <c r="F7" s="59" t="s">
        <v>55</v>
      </c>
      <c r="G7" s="59" t="s">
        <v>56</v>
      </c>
      <c r="H7" s="59">
        <v>205302714</v>
      </c>
      <c r="I7" s="59" t="s">
        <v>44</v>
      </c>
      <c r="J7" s="34">
        <v>35</v>
      </c>
      <c r="K7" s="34">
        <v>57000</v>
      </c>
      <c r="L7" s="35">
        <f t="shared" ref="L7:L19" si="0">+J7*K7/1000</f>
        <v>1995</v>
      </c>
      <c r="N7" s="2"/>
    </row>
    <row r="8" spans="1:14" ht="37.5" x14ac:dyDescent="0.25">
      <c r="A8" s="53">
        <v>2</v>
      </c>
      <c r="B8" s="55" t="s">
        <v>60</v>
      </c>
      <c r="C8" s="55" t="s">
        <v>57</v>
      </c>
      <c r="D8" s="55" t="s">
        <v>29</v>
      </c>
      <c r="E8" s="55" t="s">
        <v>26</v>
      </c>
      <c r="F8" s="55" t="s">
        <v>58</v>
      </c>
      <c r="G8" s="55" t="s">
        <v>59</v>
      </c>
      <c r="H8" s="55">
        <v>204247300</v>
      </c>
      <c r="I8" s="55" t="s">
        <v>27</v>
      </c>
      <c r="J8" s="3">
        <v>50</v>
      </c>
      <c r="K8" s="3">
        <v>1200</v>
      </c>
      <c r="L8" s="4">
        <f t="shared" si="0"/>
        <v>60</v>
      </c>
      <c r="N8" s="2"/>
    </row>
    <row r="9" spans="1:14" ht="37.5" x14ac:dyDescent="0.25">
      <c r="A9" s="53">
        <v>3</v>
      </c>
      <c r="B9" s="55" t="s">
        <v>60</v>
      </c>
      <c r="C9" s="55" t="s">
        <v>61</v>
      </c>
      <c r="D9" s="55" t="s">
        <v>29</v>
      </c>
      <c r="E9" s="55" t="s">
        <v>26</v>
      </c>
      <c r="F9" s="55" t="s">
        <v>62</v>
      </c>
      <c r="G9" s="55" t="s">
        <v>41</v>
      </c>
      <c r="H9" s="52" t="s">
        <v>42</v>
      </c>
      <c r="I9" s="55" t="s">
        <v>27</v>
      </c>
      <c r="J9" s="3">
        <v>4</v>
      </c>
      <c r="K9" s="3">
        <v>50000</v>
      </c>
      <c r="L9" s="4">
        <f t="shared" si="0"/>
        <v>200</v>
      </c>
      <c r="N9" s="2"/>
    </row>
    <row r="10" spans="1:14" ht="37.5" x14ac:dyDescent="0.25">
      <c r="A10" s="53">
        <v>4</v>
      </c>
      <c r="B10" s="55" t="s">
        <v>60</v>
      </c>
      <c r="C10" s="55" t="s">
        <v>36</v>
      </c>
      <c r="D10" s="55" t="s">
        <v>29</v>
      </c>
      <c r="E10" s="55" t="s">
        <v>26</v>
      </c>
      <c r="F10" s="55" t="s">
        <v>63</v>
      </c>
      <c r="G10" s="55" t="s">
        <v>45</v>
      </c>
      <c r="H10" s="55">
        <v>308458910</v>
      </c>
      <c r="I10" s="55" t="s">
        <v>27</v>
      </c>
      <c r="J10" s="3">
        <v>100</v>
      </c>
      <c r="K10" s="3">
        <v>1500</v>
      </c>
      <c r="L10" s="4">
        <f t="shared" si="0"/>
        <v>150</v>
      </c>
      <c r="N10" s="2"/>
    </row>
    <row r="11" spans="1:14" ht="37.5" x14ac:dyDescent="0.25">
      <c r="A11" s="53">
        <v>5</v>
      </c>
      <c r="B11" s="55" t="s">
        <v>60</v>
      </c>
      <c r="C11" s="55" t="s">
        <v>64</v>
      </c>
      <c r="D11" s="55" t="s">
        <v>29</v>
      </c>
      <c r="E11" s="55" t="s">
        <v>26</v>
      </c>
      <c r="F11" s="55" t="s">
        <v>65</v>
      </c>
      <c r="G11" s="55" t="s">
        <v>41</v>
      </c>
      <c r="H11" s="52" t="s">
        <v>42</v>
      </c>
      <c r="I11" s="55" t="s">
        <v>27</v>
      </c>
      <c r="J11" s="3">
        <v>5</v>
      </c>
      <c r="K11" s="3">
        <v>30000</v>
      </c>
      <c r="L11" s="4">
        <f t="shared" ref="L11:L15" si="1">+J11*K11/1000</f>
        <v>150</v>
      </c>
      <c r="N11" s="2"/>
    </row>
    <row r="12" spans="1:14" ht="37.5" x14ac:dyDescent="0.25">
      <c r="A12" s="53">
        <v>6</v>
      </c>
      <c r="B12" s="55" t="s">
        <v>60</v>
      </c>
      <c r="C12" s="55" t="s">
        <v>43</v>
      </c>
      <c r="D12" s="55" t="s">
        <v>29</v>
      </c>
      <c r="E12" s="55" t="s">
        <v>26</v>
      </c>
      <c r="F12" s="55" t="s">
        <v>66</v>
      </c>
      <c r="G12" s="55" t="s">
        <v>35</v>
      </c>
      <c r="H12" s="52">
        <v>302285214</v>
      </c>
      <c r="I12" s="55" t="s">
        <v>27</v>
      </c>
      <c r="J12" s="3">
        <v>11</v>
      </c>
      <c r="K12" s="3">
        <v>16500</v>
      </c>
      <c r="L12" s="4">
        <f t="shared" si="1"/>
        <v>181.5</v>
      </c>
      <c r="N12" s="2"/>
    </row>
    <row r="13" spans="1:14" ht="37.5" x14ac:dyDescent="0.25">
      <c r="A13" s="53">
        <v>7</v>
      </c>
      <c r="B13" s="55" t="s">
        <v>60</v>
      </c>
      <c r="C13" s="55" t="s">
        <v>67</v>
      </c>
      <c r="D13" s="55" t="s">
        <v>29</v>
      </c>
      <c r="E13" s="55" t="s">
        <v>26</v>
      </c>
      <c r="F13" s="55" t="s">
        <v>68</v>
      </c>
      <c r="G13" s="55" t="s">
        <v>69</v>
      </c>
      <c r="H13" s="55">
        <v>308137384</v>
      </c>
      <c r="I13" s="55" t="s">
        <v>27</v>
      </c>
      <c r="J13" s="3">
        <v>20</v>
      </c>
      <c r="K13" s="3">
        <v>6996</v>
      </c>
      <c r="L13" s="4">
        <f t="shared" si="1"/>
        <v>139.91999999999999</v>
      </c>
      <c r="N13" s="2"/>
    </row>
    <row r="14" spans="1:14" ht="37.5" x14ac:dyDescent="0.25">
      <c r="A14" s="53">
        <v>8</v>
      </c>
      <c r="B14" s="55" t="s">
        <v>60</v>
      </c>
      <c r="C14" s="55" t="s">
        <v>70</v>
      </c>
      <c r="D14" s="55" t="s">
        <v>29</v>
      </c>
      <c r="E14" s="55" t="s">
        <v>26</v>
      </c>
      <c r="F14" s="55" t="s">
        <v>71</v>
      </c>
      <c r="G14" s="55" t="s">
        <v>72</v>
      </c>
      <c r="H14" s="52">
        <v>301766747</v>
      </c>
      <c r="I14" s="55" t="s">
        <v>27</v>
      </c>
      <c r="J14" s="3">
        <v>6</v>
      </c>
      <c r="K14" s="3">
        <v>51111</v>
      </c>
      <c r="L14" s="4">
        <f t="shared" si="1"/>
        <v>306.666</v>
      </c>
      <c r="N14" s="2"/>
    </row>
    <row r="15" spans="1:14" ht="37.5" x14ac:dyDescent="0.25">
      <c r="A15" s="53">
        <v>9</v>
      </c>
      <c r="B15" s="55" t="s">
        <v>60</v>
      </c>
      <c r="C15" s="55" t="s">
        <v>73</v>
      </c>
      <c r="D15" s="55" t="s">
        <v>29</v>
      </c>
      <c r="E15" s="55" t="s">
        <v>26</v>
      </c>
      <c r="F15" s="55" t="s">
        <v>74</v>
      </c>
      <c r="G15" s="55" t="s">
        <v>75</v>
      </c>
      <c r="H15" s="52">
        <v>303055063</v>
      </c>
      <c r="I15" s="55" t="s">
        <v>44</v>
      </c>
      <c r="J15" s="3">
        <v>30</v>
      </c>
      <c r="K15" s="3">
        <v>4370</v>
      </c>
      <c r="L15" s="4">
        <f t="shared" si="1"/>
        <v>131.1</v>
      </c>
      <c r="N15" s="2"/>
    </row>
    <row r="16" spans="1:14" ht="37.5" x14ac:dyDescent="0.25">
      <c r="A16" s="53">
        <v>10</v>
      </c>
      <c r="B16" s="55" t="s">
        <v>60</v>
      </c>
      <c r="C16" s="55" t="s">
        <v>76</v>
      </c>
      <c r="D16" s="55" t="s">
        <v>29</v>
      </c>
      <c r="E16" s="55" t="s">
        <v>26</v>
      </c>
      <c r="F16" s="55" t="s">
        <v>77</v>
      </c>
      <c r="G16" s="55" t="s">
        <v>35</v>
      </c>
      <c r="H16" s="52">
        <v>302285214</v>
      </c>
      <c r="I16" s="55" t="s">
        <v>27</v>
      </c>
      <c r="J16" s="3">
        <v>20</v>
      </c>
      <c r="K16" s="3">
        <v>7500</v>
      </c>
      <c r="L16" s="4">
        <f t="shared" si="0"/>
        <v>150</v>
      </c>
      <c r="N16" s="2"/>
    </row>
    <row r="17" spans="1:14" ht="37.5" x14ac:dyDescent="0.25">
      <c r="A17" s="53">
        <v>11</v>
      </c>
      <c r="B17" s="55" t="s">
        <v>60</v>
      </c>
      <c r="C17" s="55" t="s">
        <v>78</v>
      </c>
      <c r="D17" s="55" t="s">
        <v>29</v>
      </c>
      <c r="E17" s="55" t="s">
        <v>26</v>
      </c>
      <c r="F17" s="55" t="s">
        <v>79</v>
      </c>
      <c r="G17" s="55" t="s">
        <v>45</v>
      </c>
      <c r="H17" s="55">
        <v>308458910</v>
      </c>
      <c r="I17" s="55" t="s">
        <v>27</v>
      </c>
      <c r="J17" s="3">
        <v>12</v>
      </c>
      <c r="K17" s="3">
        <v>6000</v>
      </c>
      <c r="L17" s="4">
        <f t="shared" si="0"/>
        <v>72</v>
      </c>
      <c r="N17" s="2"/>
    </row>
    <row r="18" spans="1:14" ht="56.25" x14ac:dyDescent="0.25">
      <c r="A18" s="53">
        <v>12</v>
      </c>
      <c r="B18" s="55" t="s">
        <v>60</v>
      </c>
      <c r="C18" s="55" t="s">
        <v>80</v>
      </c>
      <c r="D18" s="55" t="s">
        <v>29</v>
      </c>
      <c r="E18" s="55" t="s">
        <v>26</v>
      </c>
      <c r="F18" s="55" t="s">
        <v>81</v>
      </c>
      <c r="G18" s="55" t="s">
        <v>45</v>
      </c>
      <c r="H18" s="55">
        <v>308458910</v>
      </c>
      <c r="I18" s="55" t="s">
        <v>27</v>
      </c>
      <c r="J18" s="3">
        <v>48</v>
      </c>
      <c r="K18" s="3">
        <v>1500</v>
      </c>
      <c r="L18" s="4">
        <f t="shared" si="0"/>
        <v>72</v>
      </c>
      <c r="N18" s="2"/>
    </row>
    <row r="19" spans="1:14" ht="37.5" x14ac:dyDescent="0.25">
      <c r="A19" s="53">
        <v>13</v>
      </c>
      <c r="B19" s="55" t="s">
        <v>60</v>
      </c>
      <c r="C19" s="55" t="s">
        <v>82</v>
      </c>
      <c r="D19" s="55" t="s">
        <v>29</v>
      </c>
      <c r="E19" s="55" t="s">
        <v>26</v>
      </c>
      <c r="F19" s="55" t="s">
        <v>83</v>
      </c>
      <c r="G19" s="55" t="s">
        <v>69</v>
      </c>
      <c r="H19" s="52">
        <v>308137384</v>
      </c>
      <c r="I19" s="55" t="s">
        <v>27</v>
      </c>
      <c r="J19" s="3">
        <v>6</v>
      </c>
      <c r="K19" s="3">
        <v>17001</v>
      </c>
      <c r="L19" s="4">
        <f t="shared" si="0"/>
        <v>102.006</v>
      </c>
      <c r="N19" s="2"/>
    </row>
    <row r="20" spans="1:14" ht="37.5" x14ac:dyDescent="0.25">
      <c r="A20" s="53">
        <v>14</v>
      </c>
      <c r="B20" s="55" t="s">
        <v>60</v>
      </c>
      <c r="C20" s="55" t="s">
        <v>46</v>
      </c>
      <c r="D20" s="55" t="s">
        <v>29</v>
      </c>
      <c r="E20" s="55" t="s">
        <v>26</v>
      </c>
      <c r="F20" s="55" t="s">
        <v>84</v>
      </c>
      <c r="G20" s="55" t="s">
        <v>47</v>
      </c>
      <c r="H20" s="52">
        <v>307585192</v>
      </c>
      <c r="I20" s="55" t="s">
        <v>28</v>
      </c>
      <c r="J20" s="3">
        <v>37</v>
      </c>
      <c r="K20" s="3">
        <v>49900</v>
      </c>
      <c r="L20" s="4">
        <f t="shared" ref="L20" si="2">+J20*K20/1000</f>
        <v>1846.3</v>
      </c>
      <c r="N20" s="2"/>
    </row>
    <row r="21" spans="1:14" ht="38.25" thickBot="1" x14ac:dyDescent="0.3">
      <c r="A21" s="54">
        <v>15</v>
      </c>
      <c r="B21" s="56" t="s">
        <v>60</v>
      </c>
      <c r="C21" s="56" t="s">
        <v>85</v>
      </c>
      <c r="D21" s="56" t="s">
        <v>29</v>
      </c>
      <c r="E21" s="56" t="s">
        <v>26</v>
      </c>
      <c r="F21" s="56" t="s">
        <v>86</v>
      </c>
      <c r="G21" s="56" t="s">
        <v>87</v>
      </c>
      <c r="H21" s="60">
        <v>301663772</v>
      </c>
      <c r="I21" s="56" t="s">
        <v>27</v>
      </c>
      <c r="J21" s="5">
        <v>4</v>
      </c>
      <c r="K21" s="5">
        <v>590000</v>
      </c>
      <c r="L21" s="6">
        <f t="shared" ref="L21" si="3">+J21*K21/1000</f>
        <v>2360</v>
      </c>
      <c r="N21" s="2"/>
    </row>
  </sheetData>
  <mergeCells count="13">
    <mergeCell ref="L5:L6"/>
    <mergeCell ref="A1:L1"/>
    <mergeCell ref="A2:L2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K5:K6"/>
  </mergeCells>
  <hyperlinks>
    <hyperlink ref="E7" r:id="rId1" xr:uid="{00000000-0004-0000-0700-000000000000}"/>
    <hyperlink ref="E19" r:id="rId2" xr:uid="{00000000-0004-0000-0700-000001000000}"/>
    <hyperlink ref="E18" r:id="rId3" xr:uid="{00000000-0004-0000-0700-000002000000}"/>
    <hyperlink ref="E17" r:id="rId4" xr:uid="{00000000-0004-0000-0700-000003000000}"/>
    <hyperlink ref="E16" r:id="rId5" xr:uid="{00000000-0004-0000-0700-000004000000}"/>
    <hyperlink ref="E10" r:id="rId6" xr:uid="{00000000-0004-0000-0700-000005000000}"/>
    <hyperlink ref="E9" r:id="rId7" xr:uid="{00000000-0004-0000-0700-000006000000}"/>
    <hyperlink ref="E8" r:id="rId8" xr:uid="{00000000-0004-0000-0700-000007000000}"/>
    <hyperlink ref="E15" r:id="rId9" xr:uid="{00000000-0004-0000-0700-000008000000}"/>
    <hyperlink ref="E14" r:id="rId10" xr:uid="{00000000-0004-0000-0700-000009000000}"/>
    <hyperlink ref="E13" r:id="rId11" xr:uid="{00000000-0004-0000-0700-00000A000000}"/>
    <hyperlink ref="E12" r:id="rId12" xr:uid="{00000000-0004-0000-0700-00000B000000}"/>
    <hyperlink ref="E11" r:id="rId13" xr:uid="{00000000-0004-0000-0700-00000C000000}"/>
    <hyperlink ref="E20" r:id="rId14" xr:uid="{00000000-0004-0000-0700-00000D000000}"/>
    <hyperlink ref="E21" r:id="rId15" xr:uid="{00000000-0004-0000-0700-00000E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42" orientation="landscape" verticalDpi="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3-илова ДМН</vt:lpstr>
      <vt:lpstr>4 илова ДМН</vt:lpstr>
      <vt:lpstr>5 илова ДМН</vt:lpstr>
      <vt:lpstr>'4 илова ДМН'!Заголовки_для_печати</vt:lpstr>
      <vt:lpstr>'5 илова ДМН'!Заголовки_для_печати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Ulugbek Rahimov</cp:lastModifiedBy>
  <cp:lastPrinted>2022-10-25T13:53:12Z</cp:lastPrinted>
  <dcterms:created xsi:type="dcterms:W3CDTF">2021-07-27T04:13:15Z</dcterms:created>
  <dcterms:modified xsi:type="dcterms:W3CDTF">2022-10-25T14:00:02Z</dcterms:modified>
</cp:coreProperties>
</file>